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T:\ОтделЗакупок\Стандарты для поставщиков\СТАНДАРТЫ КОМПЛЕКТУЮЩИЕ (NEW)\Внутренняя фурнитура для корпусной мебели\Механизмы открывания мебельных шкафов и ящиков\JET\HONGLI (YOUKE)\Калькуляторы подбора — защищенные листы\"/>
    </mc:Choice>
  </mc:AlternateContent>
  <xr:revisionPtr revIDLastSave="0" documentId="13_ncr:1_{23E5D858-A623-4797-991C-D9A9D98FE58F}" xr6:coauthVersionLast="37" xr6:coauthVersionMax="37" xr10:uidLastSave="{00000000-0000-0000-0000-000000000000}"/>
  <bookViews>
    <workbookView xWindow="0" yWindow="0" windowWidth="28800" windowHeight="10425" xr2:uid="{00000000-000D-0000-FFFF-FFFF00000000}"/>
  </bookViews>
  <sheets>
    <sheet name="Русский" sheetId="7" r:id="rId1"/>
  </sheets>
  <calcPr calcId="179021" iterate="1"/>
</workbook>
</file>

<file path=xl/calcChain.xml><?xml version="1.0" encoding="utf-8"?>
<calcChain xmlns="http://schemas.openxmlformats.org/spreadsheetml/2006/main">
  <c r="F13" i="7" l="1"/>
  <c r="F14" i="7"/>
  <c r="F12" i="7"/>
  <c r="E12" i="7" l="1"/>
  <c r="E13" i="7"/>
  <c r="E14" i="7"/>
</calcChain>
</file>

<file path=xl/sharedStrings.xml><?xml version="1.0" encoding="utf-8"?>
<sst xmlns="http://schemas.openxmlformats.org/spreadsheetml/2006/main" count="24" uniqueCount="24">
  <si>
    <t>350-400</t>
  </si>
  <si>
    <t>400-500</t>
  </si>
  <si>
    <t>500-600</t>
  </si>
  <si>
    <t>Модель</t>
  </si>
  <si>
    <t xml:space="preserve"> Высота фасада-KH(мм)</t>
  </si>
  <si>
    <t>Min. Вес (кг)</t>
  </si>
  <si>
    <t>Max. Вес(кг)</t>
  </si>
  <si>
    <t>Длина штанги（мм)</t>
  </si>
  <si>
    <t xml:space="preserve"> Толщина фасада (мм)</t>
  </si>
  <si>
    <t xml:space="preserve">  Ширина фасада (мм)</t>
  </si>
  <si>
    <t>Высота фасада (мм)</t>
  </si>
  <si>
    <t>Вес фасада (кг)</t>
  </si>
  <si>
    <t>МДФ</t>
  </si>
  <si>
    <t>ДСП</t>
  </si>
  <si>
    <t>M129L.400GR</t>
  </si>
  <si>
    <t>M129M.500GR</t>
  </si>
  <si>
    <t>M129M.600GR</t>
  </si>
  <si>
    <t>Подбор по весу фасада</t>
  </si>
  <si>
    <t>Механизм параллельного подъема двери JET 129</t>
  </si>
  <si>
    <t xml:space="preserve">Рекомендации по подбору </t>
  </si>
  <si>
    <t>Стекло</t>
  </si>
  <si>
    <t>Калькулятор подбора</t>
  </si>
  <si>
    <t xml:space="preserve">Результат подбора по весу </t>
  </si>
  <si>
    <t>Высота фасада: 350-600 мм   Ширина фасада: 600-1200мм  Толщина фасада: 16/18/22/26/28мм    Min глубина фасада = 290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</si>
</sst>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14">
    <font>
      <sz val="11"/>
      <name val="宋体"/>
      <charset val="134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u/>
      <sz val="18"/>
      <name val="Artifakt Element"/>
      <family val="2"/>
      <charset val="204"/>
    </font>
    <font>
      <u/>
      <sz val="18"/>
      <name val="宋体"/>
      <charset val="204"/>
    </font>
    <font>
      <sz val="12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theme="2" tint="-0.499984740745262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FEF6D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theme="4" tint="-0.249977111117893"/>
      </left>
      <right style="thin">
        <color auto="1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auto="1"/>
      </left>
      <right style="thin">
        <color auto="1"/>
      </right>
      <top style="double">
        <color theme="4" tint="-0.249977111117893"/>
      </top>
      <bottom style="double">
        <color theme="4" tint="-0.249977111117893"/>
      </bottom>
      <diagonal/>
    </border>
    <border>
      <left style="thin">
        <color auto="1"/>
      </left>
      <right style="double">
        <color theme="4" tint="-0.249977111117893"/>
      </right>
      <top style="double">
        <color theme="4" tint="-0.249977111117893"/>
      </top>
      <bottom style="double">
        <color theme="4" tint="-0.249977111117893"/>
      </bottom>
      <diagonal/>
    </border>
  </borders>
  <cellStyleXfs count="2">
    <xf numFmtId="0" fontId="0" fillId="0" borderId="0">
      <alignment vertical="center"/>
    </xf>
    <xf numFmtId="0" fontId="1" fillId="2" borderId="0" applyNumberFormat="0" applyBorder="0" applyAlignment="0" applyProtection="0"/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1" fillId="2" borderId="1" xfId="1" applyBorder="1" applyAlignment="1">
      <alignment horizontal="center" vertical="center"/>
    </xf>
    <xf numFmtId="164" fontId="1" fillId="2" borderId="1" xfId="1" applyNumberFormat="1" applyBorder="1" applyAlignment="1">
      <alignment horizontal="center" vertical="center" wrapText="1"/>
    </xf>
    <xf numFmtId="0" fontId="7" fillId="0" borderId="1" xfId="0" applyFont="1" applyBorder="1" applyProtection="1">
      <alignment vertical="center"/>
      <protection hidden="1"/>
    </xf>
    <xf numFmtId="0" fontId="1" fillId="2" borderId="1" xfId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12" fillId="2" borderId="1" xfId="1" applyFont="1" applyBorder="1" applyAlignment="1" applyProtection="1">
      <alignment horizontal="center" vertical="center" wrapText="1"/>
      <protection locked="0"/>
    </xf>
    <xf numFmtId="0" fontId="12" fillId="2" borderId="1" xfId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2" borderId="8" xfId="1" applyFont="1" applyBorder="1" applyAlignment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7" fillId="3" borderId="10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1" fillId="0" borderId="7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 applyProtection="1">
      <alignment horizontal="center" vertical="center" wrapText="1"/>
      <protection hidden="1"/>
    </xf>
  </cellXfs>
  <cellStyles count="2">
    <cellStyle name="20% — акцент3" xfId="1" builtinId="38"/>
    <cellStyle name="Обычный" xfId="0" builtinId="0"/>
  </cellStyles>
  <dxfs count="0"/>
  <tableStyles count="0" defaultTableStyle="TableStyleMedium2" defaultPivotStyle="PivotStyleLight16"/>
  <colors>
    <mruColors>
      <color rgb="FFFEF6DE"/>
      <color rgb="FFD5F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156882</xdr:colOff>
      <xdr:row>0</xdr:row>
      <xdr:rowOff>44824</xdr:rowOff>
    </xdr:from>
    <xdr:to>
      <xdr:col>7</xdr:col>
      <xdr:colOff>364192</xdr:colOff>
      <xdr:row>7</xdr:row>
      <xdr:rowOff>280148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A933ED0-8A92-44FB-AE34-DEE23F936CD7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8794" y="44824"/>
          <a:ext cx="3031192" cy="27902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F1753-149B-4BDE-8C43-E2D3F2D3C379}">
  <sheetPr>
    <tabColor rgb="FF00B0F0"/>
  </sheetPr>
  <dimension ref="A1:F15"/>
  <sheetViews>
    <sheetView tabSelected="1" zoomScale="85" zoomScaleNormal="85" workbookViewId="0">
      <selection activeCell="C14" sqref="C14"/>
    </sheetView>
  </sheetViews>
  <sheetFormatPr defaultColWidth="9" defaultRowHeight="13.5"/>
  <cols>
    <col min="1" max="1" width="16.625" customWidth="1"/>
    <col min="2" max="5" width="20.25" customWidth="1"/>
    <col min="6" max="6" width="28.125" customWidth="1"/>
  </cols>
  <sheetData>
    <row r="1" spans="1:6" ht="26.25">
      <c r="A1" s="27" t="s">
        <v>18</v>
      </c>
      <c r="B1" s="28"/>
      <c r="C1" s="28"/>
      <c r="D1" s="28"/>
      <c r="E1" s="28"/>
    </row>
    <row r="2" spans="1:6" ht="15">
      <c r="A2" s="29" t="s">
        <v>19</v>
      </c>
      <c r="B2" s="29"/>
      <c r="C2" s="29"/>
      <c r="D2" s="29"/>
      <c r="E2" s="29"/>
    </row>
    <row r="3" spans="1:6" ht="33.950000000000003" customHeight="1">
      <c r="A3" s="30" t="s">
        <v>3</v>
      </c>
      <c r="B3" s="31" t="s">
        <v>17</v>
      </c>
      <c r="C3" s="31"/>
      <c r="D3" s="31"/>
      <c r="E3" s="31"/>
      <c r="F3" s="13"/>
    </row>
    <row r="4" spans="1:6" ht="44.1" customHeight="1">
      <c r="A4" s="30"/>
      <c r="B4" s="14" t="s">
        <v>7</v>
      </c>
      <c r="C4" s="15" t="s">
        <v>4</v>
      </c>
      <c r="D4" s="15" t="s">
        <v>5</v>
      </c>
      <c r="E4" s="15" t="s">
        <v>6</v>
      </c>
      <c r="F4" s="13"/>
    </row>
    <row r="5" spans="1:6" s="1" customFormat="1" ht="27.95" customHeight="1">
      <c r="A5" s="10" t="s">
        <v>14</v>
      </c>
      <c r="B5" s="9">
        <v>160</v>
      </c>
      <c r="C5" s="6" t="s">
        <v>0</v>
      </c>
      <c r="D5" s="7">
        <v>2.5</v>
      </c>
      <c r="E5" s="7">
        <v>4</v>
      </c>
    </row>
    <row r="6" spans="1:6" s="1" customFormat="1" ht="27.95" customHeight="1">
      <c r="A6" s="16" t="s">
        <v>15</v>
      </c>
      <c r="B6" s="17">
        <v>210</v>
      </c>
      <c r="C6" s="5" t="s">
        <v>1</v>
      </c>
      <c r="D6" s="2">
        <v>3.5</v>
      </c>
      <c r="E6" s="3">
        <v>6</v>
      </c>
    </row>
    <row r="7" spans="1:6" s="1" customFormat="1" ht="27.95" customHeight="1">
      <c r="A7" s="10" t="s">
        <v>16</v>
      </c>
      <c r="B7" s="9">
        <v>240</v>
      </c>
      <c r="C7" s="6" t="s">
        <v>2</v>
      </c>
      <c r="D7" s="7">
        <v>5.5</v>
      </c>
      <c r="E7" s="7">
        <v>7.8</v>
      </c>
    </row>
    <row r="8" spans="1:6" ht="24.95" customHeight="1">
      <c r="A8" s="32" t="s">
        <v>23</v>
      </c>
      <c r="B8" s="33"/>
      <c r="C8" s="33"/>
      <c r="D8" s="33"/>
      <c r="E8" s="33"/>
    </row>
    <row r="10" spans="1:6" ht="15">
      <c r="A10" s="24" t="s">
        <v>21</v>
      </c>
      <c r="B10" s="25"/>
      <c r="C10" s="25"/>
      <c r="D10" s="25"/>
      <c r="E10" s="25"/>
      <c r="F10" s="26"/>
    </row>
    <row r="11" spans="1:6" ht="21.75" customHeight="1" thickBot="1">
      <c r="A11" s="9"/>
      <c r="B11" s="19" t="s">
        <v>8</v>
      </c>
      <c r="C11" s="19" t="s">
        <v>9</v>
      </c>
      <c r="D11" s="19" t="s">
        <v>10</v>
      </c>
      <c r="E11" s="11" t="s">
        <v>11</v>
      </c>
      <c r="F11" s="12" t="s">
        <v>22</v>
      </c>
    </row>
    <row r="12" spans="1:6" ht="30" customHeight="1" thickTop="1" thickBot="1">
      <c r="A12" s="18" t="s">
        <v>12</v>
      </c>
      <c r="B12" s="21"/>
      <c r="C12" s="22"/>
      <c r="D12" s="23"/>
      <c r="E12" s="34">
        <f>B12*C12*D12*0.00000074</f>
        <v>0</v>
      </c>
      <c r="F12" s="8" t="str">
        <f>IF(OR(B12=0,C12=0,D12=0,E12=0),"введите данные",IF(B12&gt;28,"толщина фасада превышает допустимую",IF(C12&gt;1200,"ширина фасада превышает допустимую",IF(D12&gt;601,"высота фасада превышает допустимую",IF(E12&gt;7.81,"вес фасада превышает допустимый",IF(AND(D12&gt;=500,E12&gt;=5.5),"M129M.600GR",IF(AND(D12&gt;=400,E12&gt;=3.5),"M129M.500GR",IF(AND(D12&gt;=350,E12&gt;=2.5),"M129L.400GR",IF(B12&lt;16,"недостаточная толщина фасада",IF(C12&lt;599,"недостаточная ширина фасада",IF(D12&lt;349,"недостаточная высота фасада",IF(E12&lt;2.49,"недостаточный вес фасада","измените введенные параметры"))))))))))))</f>
        <v>введите данные</v>
      </c>
    </row>
    <row r="13" spans="1:6" ht="30" customHeight="1" thickTop="1">
      <c r="A13" s="18" t="s">
        <v>13</v>
      </c>
      <c r="B13" s="20"/>
      <c r="C13" s="20"/>
      <c r="D13" s="20"/>
      <c r="E13" s="34">
        <f>B13*C13*D13*0.00000067</f>
        <v>0</v>
      </c>
      <c r="F13" s="8" t="str">
        <f t="shared" ref="F13:F14" si="0">IF(OR(B13=0,C13=0,D13=0,E13=0),"введите данные",IF(B13&gt;28,"толщина фасада превышает допустимую",IF(C13&gt;1200,"ширина фасада превышает допустимую",IF(D13&gt;601,"высота фасада превышает допустимую",IF(E13&gt;7.81,"вес фасада превышает допустимый",IF(AND(D13&gt;=500,E13&gt;=5.5),"M129M.600GR",IF(AND(D13&gt;=400,E13&gt;=3.5),"M129M.500GR",IF(AND(D13&gt;=350,E13&gt;=2.5),"M129L.400GR",IF(B13&lt;16,"недостаточная толщина фасада",IF(C13&lt;599,"недостаточная ширина фасада",IF(D13&lt;349,"недостаточная высота фасада",IF(E13&lt;2.49,"недостаточный вес фасада","измените введенные параметры"))))))))))))</f>
        <v>введите данные</v>
      </c>
    </row>
    <row r="14" spans="1:6" ht="30" customHeight="1">
      <c r="A14" s="18" t="s">
        <v>20</v>
      </c>
      <c r="B14" s="20"/>
      <c r="C14" s="20"/>
      <c r="D14" s="20"/>
      <c r="E14" s="34">
        <f>B14*C14*D14*0.0000012</f>
        <v>0</v>
      </c>
      <c r="F14" s="8" t="str">
        <f t="shared" si="0"/>
        <v>введите данные</v>
      </c>
    </row>
    <row r="15" spans="1:6">
      <c r="E15" s="4"/>
    </row>
  </sheetData>
  <sheetProtection algorithmName="SHA-512" hashValue="m/f5zAAsUtfy3Et/+KziPcogLBWOzYOpkrVTIDDsDvZwtXEXVrdycsLagWzNzTzp76fytThNriAbcpTcSmtfSA==" saltValue="rAEKcLVNVHvXwVlAJhWIug==" spinCount="100000" sheet="1" selectLockedCells="1"/>
  <mergeCells count="6">
    <mergeCell ref="A10:F10"/>
    <mergeCell ref="A1:E1"/>
    <mergeCell ref="A2:E2"/>
    <mergeCell ref="A3:A4"/>
    <mergeCell ref="B3:E3"/>
    <mergeCell ref="A8:E8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Русский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Небогаткина Анастасия Вячеславовна</cp:lastModifiedBy>
  <dcterms:created xsi:type="dcterms:W3CDTF">2022-07-13T02:01:00Z</dcterms:created>
  <dcterms:modified xsi:type="dcterms:W3CDTF">2024-06-07T09:53:38Z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53A9CB4500C34CEFA4B9E6643C0159A1</vt:lpwstr>
  </property>
  <property fmtid="{D5CDD505-2E9C-101B-9397-08002B2CF9AE}" pid="3" name="KSOProductBuildVer">
    <vt:lpwstr>2052-12.1.0.16388</vt:lpwstr>
  </property>
</Properties>
</file>