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T:\ОтделЗакупок\Стандарты для поставщиков\СТАНДАРТЫ КОМПЛЕКТУЮЩИЕ (NEW)\Внутренняя фурнитура для корпусной мебели\Механизмы открывания мебельных шкафов и ящиков\JET\HONGLI (YOUKE)\Калькуляторы подбора — защищенные листы\"/>
    </mc:Choice>
  </mc:AlternateContent>
  <xr:revisionPtr revIDLastSave="0" documentId="13_ncr:1_{CE45F5D0-D7F6-434A-A2EA-9BC8AAA54310}" xr6:coauthVersionLast="37" xr6:coauthVersionMax="37" xr10:uidLastSave="{00000000-0000-0000-0000-000000000000}"/>
  <bookViews>
    <workbookView xWindow="0" yWindow="0" windowWidth="28800" windowHeight="11325" xr2:uid="{00000000-000D-0000-FFFF-FFFF00000000}"/>
  </bookViews>
  <sheets>
    <sheet name="Русский" sheetId="5" r:id="rId1"/>
  </sheets>
  <definedNames>
    <definedName name="_xlnm._FilterDatabase" localSheetId="0" hidden="1">Русский!$A$2:$E$16</definedName>
  </definedNames>
  <calcPr calcId="179021" iterate="1"/>
</workbook>
</file>

<file path=xl/calcChain.xml><?xml version="1.0" encoding="utf-8"?>
<calcChain xmlns="http://schemas.openxmlformats.org/spreadsheetml/2006/main">
  <c r="F24" i="5" l="1"/>
  <c r="E24" i="5" l="1"/>
  <c r="E22" i="5" l="1"/>
  <c r="F23" i="5" s="1"/>
  <c r="F22" i="5" l="1"/>
  <c r="E23" i="5"/>
</calcChain>
</file>

<file path=xl/sharedStrings.xml><?xml version="1.0" encoding="utf-8"?>
<sst xmlns="http://schemas.openxmlformats.org/spreadsheetml/2006/main" count="156" uniqueCount="35">
  <si>
    <t>Размеры</t>
  </si>
  <si>
    <t>Кол-во петель</t>
  </si>
  <si>
    <t xml:space="preserve">  Вес фасада </t>
  </si>
  <si>
    <t>Калькулятор подбора</t>
  </si>
  <si>
    <t>МДФ</t>
  </si>
  <si>
    <t>ДСП</t>
  </si>
  <si>
    <t>Акрил</t>
  </si>
  <si>
    <t xml:space="preserve"> Толщина фасада (мм)</t>
  </si>
  <si>
    <t xml:space="preserve"> Ширина фасада (мм)</t>
  </si>
  <si>
    <t xml:space="preserve">  Высота фасада (мм)</t>
  </si>
  <si>
    <t>Вес фасада (кг)</t>
  </si>
  <si>
    <t>2шт</t>
  </si>
  <si>
    <t>3шт</t>
  </si>
  <si>
    <t>Механизм подъема на две двери JET 125</t>
  </si>
  <si>
    <t xml:space="preserve">Рекомендации по подбору </t>
  </si>
  <si>
    <t>M125L.600GR</t>
  </si>
  <si>
    <t>M125M.600GR</t>
  </si>
  <si>
    <t>M125M.850GR</t>
  </si>
  <si>
    <t>M125H.850GR</t>
  </si>
  <si>
    <t>Результат подбора по всеу фасада</t>
  </si>
  <si>
    <t>7,1кг-8кг</t>
  </si>
  <si>
    <t>4,1кг-5кг</t>
  </si>
  <si>
    <t>8,1кг-9кг</t>
  </si>
  <si>
    <t>Высота(2х дверей)</t>
  </si>
  <si>
    <t>600-650mm</t>
  </si>
  <si>
    <t>650-850mm</t>
  </si>
  <si>
    <t>850-950mm</t>
  </si>
  <si>
    <t>9,1кг-11кг</t>
  </si>
  <si>
    <t xml:space="preserve">  Ширина корпуса</t>
  </si>
  <si>
    <t>600-700mm</t>
  </si>
  <si>
    <t>900mm</t>
  </si>
  <si>
    <t>900-1000mm</t>
  </si>
  <si>
    <t>Общая высота 2х дверей фасада: 600-950 мм    Ширина фасада:600-1000мм                                         Толщина фасада: 16/18/22/26/28мм                    Min глубина фасада = 290 мм</t>
  </si>
  <si>
    <t>Данные</t>
  </si>
  <si>
    <r>
      <rPr>
        <b/>
        <i/>
        <u/>
        <sz val="11"/>
        <color rgb="FFD60000"/>
        <rFont val="Arial"/>
        <family val="2"/>
        <charset val="204"/>
      </rPr>
      <t>Внимание!</t>
    </r>
    <r>
      <rPr>
        <b/>
        <i/>
        <sz val="11"/>
        <color rgb="FFD60000"/>
        <rFont val="Arial"/>
        <family val="2"/>
        <charset val="204"/>
      </rPr>
      <t xml:space="preserve"> </t>
    </r>
    <r>
      <rPr>
        <i/>
        <sz val="10"/>
        <color rgb="FFD60000"/>
        <rFont val="Arial"/>
        <family val="2"/>
        <charset val="204"/>
      </rPr>
      <t xml:space="preserve">Строго соблюдайте допустимые значения весогабаритов. Если ваши данные не попадают в рабочие диапазоны значений - механизм будет работать некорректно и его установка не рекомендуется.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</si>
</sst>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2" tint="-0.74999237037263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u/>
      <sz val="18"/>
      <color theme="1"/>
      <name val="Arial"/>
      <family val="2"/>
      <charset val="204"/>
    </font>
    <font>
      <i/>
      <sz val="10"/>
      <color rgb="FFD60000"/>
      <name val="Arial"/>
      <family val="2"/>
      <charset val="204"/>
    </font>
    <font>
      <b/>
      <sz val="10"/>
      <color rgb="FFD60000"/>
      <name val="Arial"/>
      <family val="2"/>
      <charset val="204"/>
    </font>
    <font>
      <b/>
      <i/>
      <u/>
      <sz val="11"/>
      <color rgb="FFD60000"/>
      <name val="Arial"/>
      <family val="2"/>
      <charset val="204"/>
    </font>
    <font>
      <b/>
      <i/>
      <sz val="11"/>
      <color rgb="FFD6000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theme="2" tint="-0.249977111117893"/>
      </left>
      <right style="double">
        <color theme="2" tint="-0.249977111117893"/>
      </right>
      <top style="double">
        <color theme="2" tint="-0.249977111117893"/>
      </top>
      <bottom style="double">
        <color theme="2" tint="-0.249977111117893"/>
      </bottom>
      <diagonal/>
    </border>
    <border>
      <left style="double">
        <color theme="2" tint="-0.249977111117893"/>
      </left>
      <right/>
      <top style="double">
        <color theme="2" tint="-0.249977111117893"/>
      </top>
      <bottom style="double">
        <color theme="2" tint="-0.249977111117893"/>
      </bottom>
      <diagonal/>
    </border>
    <border>
      <left style="double">
        <color theme="2" tint="-0.249977111117893"/>
      </left>
      <right/>
      <top/>
      <bottom style="double">
        <color theme="2" tint="-0.249977111117893"/>
      </bottom>
      <diagonal/>
    </border>
    <border>
      <left style="double">
        <color theme="2" tint="-0.249977111117893"/>
      </left>
      <right style="double">
        <color theme="2" tint="-0.249977111117893"/>
      </right>
      <top/>
      <bottom style="double">
        <color theme="2" tint="-0.249977111117893"/>
      </bottom>
      <diagonal/>
    </border>
    <border>
      <left style="mediumDashed">
        <color theme="2" tint="-0.249977111117893"/>
      </left>
      <right/>
      <top style="mediumDashed">
        <color theme="2" tint="-0.249977111117893"/>
      </top>
      <bottom style="mediumDashed">
        <color theme="2" tint="-0.249977111117893"/>
      </bottom>
      <diagonal/>
    </border>
    <border>
      <left style="dotted">
        <color theme="2" tint="-0.249977111117893"/>
      </left>
      <right style="dotted">
        <color theme="2" tint="-0.249977111117893"/>
      </right>
      <top style="mediumDashed">
        <color theme="2" tint="-0.249977111117893"/>
      </top>
      <bottom style="mediumDashed">
        <color theme="2" tint="-0.249977111117893"/>
      </bottom>
      <diagonal/>
    </border>
    <border>
      <left/>
      <right style="mediumDashed">
        <color theme="2" tint="-0.249977111117893"/>
      </right>
      <top style="mediumDashed">
        <color theme="2" tint="-0.249977111117893"/>
      </top>
      <bottom style="mediumDashed">
        <color theme="2" tint="-0.24997711111789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/>
    <xf numFmtId="0" fontId="17" fillId="5" borderId="15" applyNumberFormat="0" applyAlignment="0" applyProtection="0"/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hidden="1"/>
    </xf>
    <xf numFmtId="2" fontId="2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7" fillId="5" borderId="15" xfId="2" applyAlignment="1">
      <alignment horizontal="center" vertical="center"/>
    </xf>
    <xf numFmtId="0" fontId="17" fillId="5" borderId="15" xfId="2" applyAlignment="1">
      <alignment horizontal="center" vertical="center" wrapText="1"/>
    </xf>
    <xf numFmtId="49" fontId="17" fillId="5" borderId="15" xfId="2" applyNumberFormat="1" applyAlignment="1">
      <alignment horizontal="center" vertical="center" wrapText="1"/>
    </xf>
    <xf numFmtId="0" fontId="17" fillId="5" borderId="15" xfId="2" applyAlignment="1">
      <alignment horizontal="center" vertical="center" wrapText="1"/>
    </xf>
    <xf numFmtId="49" fontId="17" fillId="5" borderId="15" xfId="2" applyNumberFormat="1" applyAlignment="1" applyProtection="1">
      <alignment horizontal="center" vertical="center" wrapText="1"/>
      <protection locked="0"/>
    </xf>
  </cellXfs>
  <cellStyles count="3">
    <cellStyle name="20% — акцент3" xfId="1" builtinId="38"/>
    <cellStyle name="Контрольная ячейка" xfId="2" builtinId="23"/>
    <cellStyle name="Обычный" xfId="0" builtinId="0"/>
  </cellStyles>
  <dxfs count="0"/>
  <tableStyles count="0" defaultTableStyle="TableStyleMedium2" defaultPivotStyle="PivotStyleLight16"/>
  <colors>
    <mruColors>
      <color rgb="FFD60000"/>
      <color rgb="FF920000"/>
      <color rgb="FFC21F0E"/>
      <color rgb="FFFFFFCC"/>
      <color rgb="FFD7F5FB"/>
      <color rgb="FFF5F9FD"/>
      <color rgb="FFCCFFCC"/>
      <color rgb="FFFFCCCC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221598</xdr:colOff>
      <xdr:row>0</xdr:row>
      <xdr:rowOff>22950</xdr:rowOff>
    </xdr:from>
    <xdr:to>
      <xdr:col>5</xdr:col>
      <xdr:colOff>4016566</xdr:colOff>
      <xdr:row>17</xdr:row>
      <xdr:rowOff>275421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DF636AF-1DC2-4588-BF37-372768C5BA5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35" y="22950"/>
          <a:ext cx="3794968" cy="3787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93020-661C-43E5-AFF1-A88D64D28AC5}">
  <sheetPr>
    <tabColor rgb="FFFFFF00"/>
    <pageSetUpPr fitToPage="1"/>
  </sheetPr>
  <dimension ref="A1:XEQ28"/>
  <sheetViews>
    <sheetView tabSelected="1" zoomScale="83" zoomScaleNormal="83" workbookViewId="0">
      <selection activeCell="G18" sqref="G18"/>
    </sheetView>
  </sheetViews>
  <sheetFormatPr defaultColWidth="9" defaultRowHeight="15"/>
  <cols>
    <col min="1" max="1" width="19.28515625" style="1" customWidth="1"/>
    <col min="2" max="2" width="26.42578125" style="1" customWidth="1"/>
    <col min="3" max="3" width="13.28515625" style="1" customWidth="1"/>
    <col min="4" max="4" width="19.28515625" style="1" customWidth="1"/>
    <col min="5" max="5" width="19.28515625" style="13" customWidth="1"/>
    <col min="6" max="6" width="62.42578125" style="1" customWidth="1"/>
    <col min="7" max="7" width="92.42578125" style="1" customWidth="1"/>
    <col min="8" max="10" width="9" style="1" customWidth="1"/>
    <col min="11" max="11" width="8.28515625" style="1" customWidth="1"/>
    <col min="12" max="12" width="17.140625" style="1" customWidth="1"/>
    <col min="13" max="13" width="137.7109375" style="1" customWidth="1"/>
    <col min="14" max="16371" width="9" style="1"/>
  </cols>
  <sheetData>
    <row r="1" spans="1:19 16370:16371" ht="23.25">
      <c r="A1" s="33" t="s">
        <v>13</v>
      </c>
      <c r="B1" s="33"/>
      <c r="C1" s="33"/>
      <c r="D1" s="33"/>
      <c r="E1" s="33"/>
      <c r="F1" s="9"/>
    </row>
    <row r="2" spans="1:19 16370:16371" ht="23.1" customHeight="1" thickBot="1">
      <c r="A2" s="35" t="s">
        <v>14</v>
      </c>
      <c r="B2" s="35"/>
      <c r="C2" s="35"/>
      <c r="D2" s="35"/>
      <c r="E2" s="35"/>
      <c r="F2" s="10"/>
      <c r="G2" s="5"/>
    </row>
    <row r="3" spans="1:19 16370:16371" ht="15.95" customHeight="1" thickTop="1" thickBot="1">
      <c r="A3" s="39"/>
      <c r="B3" s="40" t="s">
        <v>0</v>
      </c>
      <c r="C3" s="40"/>
      <c r="D3" s="39" t="s">
        <v>33</v>
      </c>
      <c r="E3" s="39"/>
      <c r="F3" s="11"/>
      <c r="G3" s="5"/>
    </row>
    <row r="4" spans="1:19 16370:16371" ht="12" customHeight="1" thickTop="1" thickBot="1">
      <c r="A4" s="39"/>
      <c r="B4" s="40" t="s">
        <v>23</v>
      </c>
      <c r="C4" s="40" t="s">
        <v>28</v>
      </c>
      <c r="D4" s="40" t="s">
        <v>1</v>
      </c>
      <c r="E4" s="41" t="s">
        <v>2</v>
      </c>
      <c r="F4" s="7"/>
      <c r="G4" s="5"/>
    </row>
    <row r="5" spans="1:19 16370:16371" ht="26.25" customHeight="1" thickTop="1" thickBot="1">
      <c r="A5" s="39"/>
      <c r="B5" s="40"/>
      <c r="C5" s="40"/>
      <c r="D5" s="40"/>
      <c r="E5" s="41"/>
      <c r="F5" s="7"/>
      <c r="G5" s="5"/>
      <c r="L5" s="3"/>
      <c r="M5" s="3"/>
      <c r="N5" s="3"/>
      <c r="O5" s="3"/>
      <c r="P5" s="3"/>
      <c r="Q5" s="3"/>
      <c r="R5" s="3"/>
      <c r="S5" s="3"/>
      <c r="XEP5"/>
      <c r="XEQ5"/>
    </row>
    <row r="6" spans="1:19 16370:16371" ht="17.100000000000001" customHeight="1" thickTop="1">
      <c r="A6" s="29" t="s">
        <v>15</v>
      </c>
      <c r="B6" s="30" t="s">
        <v>24</v>
      </c>
      <c r="C6" s="30" t="s">
        <v>29</v>
      </c>
      <c r="D6" s="30" t="s">
        <v>11</v>
      </c>
      <c r="E6" s="30" t="s">
        <v>21</v>
      </c>
      <c r="F6" s="7"/>
      <c r="G6" s="6"/>
      <c r="L6" s="3"/>
      <c r="M6" s="3"/>
      <c r="N6" s="3"/>
      <c r="O6" s="3"/>
      <c r="P6" s="3"/>
      <c r="Q6" s="3"/>
      <c r="R6" s="3"/>
      <c r="S6" s="3"/>
      <c r="XEP6"/>
      <c r="XEQ6"/>
    </row>
    <row r="7" spans="1:19 16370:16371" ht="17.100000000000001" customHeight="1">
      <c r="A7" s="29"/>
      <c r="B7" s="32"/>
      <c r="C7" s="32"/>
      <c r="D7" s="32"/>
      <c r="E7" s="32"/>
      <c r="F7" s="7"/>
      <c r="G7" s="6"/>
      <c r="L7" s="3"/>
      <c r="M7" s="3"/>
      <c r="N7" s="3"/>
      <c r="O7" s="3"/>
      <c r="P7" s="3"/>
      <c r="Q7" s="3"/>
      <c r="R7" s="3"/>
      <c r="S7" s="3"/>
      <c r="XEP7"/>
      <c r="XEQ7"/>
    </row>
    <row r="8" spans="1:19 16370:16371" ht="17.100000000000001" customHeight="1">
      <c r="A8" s="28" t="s">
        <v>16</v>
      </c>
      <c r="B8" s="36" t="s">
        <v>25</v>
      </c>
      <c r="C8" s="36" t="s">
        <v>30</v>
      </c>
      <c r="D8" s="36" t="s">
        <v>11</v>
      </c>
      <c r="E8" s="36" t="s">
        <v>20</v>
      </c>
      <c r="F8" s="7"/>
      <c r="XEQ8"/>
    </row>
    <row r="9" spans="1:19 16370:16371" ht="17.100000000000001" customHeight="1">
      <c r="A9" s="28"/>
      <c r="B9" s="38"/>
      <c r="C9" s="38"/>
      <c r="D9" s="38"/>
      <c r="E9" s="38"/>
      <c r="F9" s="7"/>
      <c r="XEQ9"/>
    </row>
    <row r="10" spans="1:19 16370:16371" ht="17.100000000000001" customHeight="1">
      <c r="A10" s="28"/>
      <c r="B10" s="37"/>
      <c r="C10" s="37"/>
      <c r="D10" s="37"/>
      <c r="E10" s="37"/>
      <c r="F10" s="7"/>
      <c r="XEQ10"/>
    </row>
    <row r="11" spans="1:19 16370:16371" ht="17.100000000000001" customHeight="1">
      <c r="A11" s="29" t="s">
        <v>17</v>
      </c>
      <c r="B11" s="30" t="s">
        <v>26</v>
      </c>
      <c r="C11" s="30" t="s">
        <v>30</v>
      </c>
      <c r="D11" s="30" t="s">
        <v>11</v>
      </c>
      <c r="E11" s="30" t="s">
        <v>22</v>
      </c>
      <c r="F11" s="7"/>
      <c r="XEQ11"/>
    </row>
    <row r="12" spans="1:19 16370:16371" ht="17.100000000000001" customHeight="1">
      <c r="A12" s="29"/>
      <c r="B12" s="31"/>
      <c r="C12" s="31"/>
      <c r="D12" s="31"/>
      <c r="E12" s="31"/>
      <c r="F12" s="7"/>
      <c r="XEQ12"/>
    </row>
    <row r="13" spans="1:19 16370:16371" ht="17.100000000000001" customHeight="1">
      <c r="A13" s="29"/>
      <c r="B13" s="31"/>
      <c r="C13" s="31"/>
      <c r="D13" s="31"/>
      <c r="E13" s="31"/>
      <c r="F13" s="7"/>
      <c r="XEQ13"/>
    </row>
    <row r="14" spans="1:19 16370:16371" ht="17.100000000000001" customHeight="1">
      <c r="A14" s="29"/>
      <c r="B14" s="32"/>
      <c r="C14" s="32"/>
      <c r="D14" s="32"/>
      <c r="E14" s="32"/>
      <c r="F14" s="7"/>
      <c r="XEQ14"/>
    </row>
    <row r="15" spans="1:19 16370:16371" ht="17.100000000000001" customHeight="1">
      <c r="A15" s="28" t="s">
        <v>18</v>
      </c>
      <c r="B15" s="36" t="s">
        <v>26</v>
      </c>
      <c r="C15" s="36" t="s">
        <v>31</v>
      </c>
      <c r="D15" s="36" t="s">
        <v>12</v>
      </c>
      <c r="E15" s="36" t="s">
        <v>27</v>
      </c>
      <c r="F15" s="7"/>
      <c r="XEQ15"/>
    </row>
    <row r="16" spans="1:19 16370:16371" ht="17.100000000000001" customHeight="1">
      <c r="A16" s="28"/>
      <c r="B16" s="37"/>
      <c r="C16" s="37"/>
      <c r="D16" s="37"/>
      <c r="E16" s="37"/>
      <c r="F16" s="7"/>
      <c r="XEQ16"/>
    </row>
    <row r="17" spans="1:16371" ht="45.75" customHeight="1">
      <c r="A17" s="24" t="s">
        <v>34</v>
      </c>
      <c r="B17" s="25"/>
      <c r="C17" s="25"/>
      <c r="D17" s="25"/>
      <c r="E17" s="26"/>
      <c r="F17" s="7"/>
      <c r="XEQ17"/>
    </row>
    <row r="18" spans="1:16371" ht="24.95" customHeight="1">
      <c r="A18" s="34" t="s">
        <v>32</v>
      </c>
      <c r="B18" s="34"/>
      <c r="C18" s="34"/>
      <c r="D18" s="34"/>
      <c r="E18" s="34"/>
      <c r="F18" s="7"/>
      <c r="G18" s="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</row>
    <row r="19" spans="1:16371" ht="15.95" customHeight="1">
      <c r="A19" s="2"/>
      <c r="B19" s="2"/>
      <c r="C19" s="2"/>
      <c r="D19" s="2"/>
      <c r="E19" s="12"/>
      <c r="F19" s="2"/>
      <c r="G19" s="2"/>
    </row>
    <row r="20" spans="1:16371" ht="30.95" customHeight="1" thickBot="1">
      <c r="A20" s="27" t="s">
        <v>3</v>
      </c>
      <c r="B20" s="27"/>
      <c r="C20" s="27"/>
      <c r="D20" s="27"/>
      <c r="E20" s="27"/>
      <c r="F20" s="27"/>
      <c r="XEQ20"/>
    </row>
    <row r="21" spans="1:16371" ht="48.95" customHeight="1" thickTop="1" thickBot="1">
      <c r="A21" s="42"/>
      <c r="B21" s="42" t="s">
        <v>7</v>
      </c>
      <c r="C21" s="42" t="s">
        <v>8</v>
      </c>
      <c r="D21" s="42" t="s">
        <v>9</v>
      </c>
      <c r="E21" s="43" t="s">
        <v>10</v>
      </c>
      <c r="F21" s="42" t="s">
        <v>19</v>
      </c>
      <c r="XEQ21"/>
    </row>
    <row r="22" spans="1:16371" ht="36" customHeight="1" thickTop="1" thickBot="1">
      <c r="A22" s="14" t="s">
        <v>4</v>
      </c>
      <c r="B22" s="18"/>
      <c r="C22" s="19"/>
      <c r="D22" s="17"/>
      <c r="E22" s="23">
        <f>B22*C22*D22*0.00000074</f>
        <v>0</v>
      </c>
      <c r="F22" s="22" t="str">
        <f>IF(OR(B22=0,C21=0,D21=0,E21=0),"введите данные",IF(B22&gt;28,"толщина фасада превышает допустимую",IF(C22&gt;=1001,"ширина фасада превышает допустимую",IF(D22&gt;=951,"высота фасада превышает допустимую",IF(E22&gt;=11.1,"вес фасада превышает допустимый",IF(AND(D22&gt;=850,E22&gt;=9.1,E22&lt;11.1),"M125HP.850GR(3петли))",IF(AND(D22&gt;=850,E22&gt;=8.1,E22&lt;9),"M125M.850GR(2петли)",IF(AND(D22&gt;=650,E22&gt;=7.1,E22&lt;8),"M125M.600GR(2петли)",IF(AND(D22&gt;=600,E22&gt;=4.1,E22&lt;=5),"M125L.600GR(2 петли)",IF(C22&lt;600,"недостаточная ширина фасада",IF(D22&lt;600,"недостаточная высота фасада",IF(B22&lt;16,"недостаточная толщина фасада",IF(E22&lt;4.1,"недостаточный вес фасада","измените введенные параметры - нет подходящих вариантов")))))))))))))</f>
        <v>введите данные</v>
      </c>
      <c r="XEQ22"/>
    </row>
    <row r="23" spans="1:16371" ht="36" customHeight="1" thickBot="1">
      <c r="A23" s="14" t="s">
        <v>5</v>
      </c>
      <c r="B23" s="16"/>
      <c r="C23" s="20"/>
      <c r="D23" s="16"/>
      <c r="E23" s="23">
        <f>B23*C23*D23*0.00000067</f>
        <v>0</v>
      </c>
      <c r="F23" s="22" t="str">
        <f t="shared" ref="F23:F24" si="0">IF(OR(B23=0,C22=0,D22=0,E22=0),"введите данные",IF(B23&gt;28,"толщина фасада превышает допустимую",IF(C23&gt;=1001,"ширина фасада превышает допустимую",IF(D23&gt;=951,"высота фасада превышает допустимую",IF(E23&gt;=11.1,"вес фасада превышает допустимый",IF(AND(D23&gt;=850,E23&gt;=9.1,E23&lt;11.1),"M125HP.850GR(3петли))",IF(AND(D23&gt;=850,E23&gt;=8.1,E23&lt;9),"M125M.850GR(2петли)",IF(AND(D23&gt;=650,E23&gt;=7.1,E23&lt;8),"M125M.600GR(2петли)",IF(AND(D23&gt;=600,E23&gt;=4.1,E23&lt;=5),"M125L.600GR(2 петли)",IF(C23&lt;600,"недостаточная ширина фасада",IF(D23&lt;600,"недостаточная высота фасада",IF(B23&lt;16,"недостаточная толщина фасада",IF(E23&lt;4.1,"недостаточный вес фасада","измените введенные параметры - нет подходящих вариантов")))))))))))))</f>
        <v>введите данные</v>
      </c>
      <c r="XEQ23"/>
    </row>
    <row r="24" spans="1:16371" ht="36" customHeight="1" thickTop="1" thickBot="1">
      <c r="A24" s="14" t="s">
        <v>6</v>
      </c>
      <c r="B24" s="15"/>
      <c r="C24" s="21"/>
      <c r="D24" s="15"/>
      <c r="E24" s="23">
        <f>B24*C24*D24*0.0000012</f>
        <v>0</v>
      </c>
      <c r="F24" s="22" t="str">
        <f t="shared" si="0"/>
        <v>введите данные</v>
      </c>
      <c r="XEQ24"/>
    </row>
    <row r="25" spans="1:16371" ht="15.75" thickTop="1">
      <c r="F25" s="4"/>
    </row>
    <row r="28" spans="1:16371">
      <c r="E28" s="12"/>
    </row>
  </sheetData>
  <sheetProtection selectLockedCells="1"/>
  <mergeCells count="32">
    <mergeCell ref="A1:E1"/>
    <mergeCell ref="A18:E18"/>
    <mergeCell ref="E4:E5"/>
    <mergeCell ref="D3:E3"/>
    <mergeCell ref="D4:D5"/>
    <mergeCell ref="A15:A16"/>
    <mergeCell ref="A3:A5"/>
    <mergeCell ref="B3:C3"/>
    <mergeCell ref="A11:A14"/>
    <mergeCell ref="A2:E2"/>
    <mergeCell ref="E6:E7"/>
    <mergeCell ref="D15:D16"/>
    <mergeCell ref="B15:B16"/>
    <mergeCell ref="E15:E16"/>
    <mergeCell ref="B4:B5"/>
    <mergeCell ref="C4:C5"/>
    <mergeCell ref="A17:E17"/>
    <mergeCell ref="A20:F20"/>
    <mergeCell ref="A8:A10"/>
    <mergeCell ref="A6:A7"/>
    <mergeCell ref="E11:E14"/>
    <mergeCell ref="C6:C7"/>
    <mergeCell ref="C11:C14"/>
    <mergeCell ref="C15:C16"/>
    <mergeCell ref="C8:C10"/>
    <mergeCell ref="D6:D7"/>
    <mergeCell ref="B11:B14"/>
    <mergeCell ref="D11:D14"/>
    <mergeCell ref="B6:B7"/>
    <mergeCell ref="B8:B10"/>
    <mergeCell ref="D8:D10"/>
    <mergeCell ref="E8:E10"/>
  </mergeCells>
  <printOptions horizontalCentered="1"/>
  <pageMargins left="0" right="0" top="0.39305555555555599" bottom="0.39305555555555599" header="0.27500000000000002" footer="0.118055555555556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Небогаткина Анастасия Вячеславовна</cp:lastModifiedBy>
  <cp:lastPrinted>2024-06-21T10:23:37Z</cp:lastPrinted>
  <dcterms:created xsi:type="dcterms:W3CDTF">2019-03-08T01:22:00Z</dcterms:created>
  <dcterms:modified xsi:type="dcterms:W3CDTF">2024-06-21T12:35:55Z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3BBB64272F3C4AC881B37A76C25CCC49</vt:lpwstr>
  </property>
</Properties>
</file>